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_rels/workbook.xml.rels" ContentType="application/vnd.openxmlformats-package.relationships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Izracun" sheetId="1" state="visible" r:id="rId2"/>
    <sheet name="Upute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<sst xmlns="http://schemas.openxmlformats.org/spreadsheetml/2006/main" count="42" uniqueCount="33">
  <si>
    <r>
      <t xml:space="preserve">Cijena struje sa  </t>
    </r>
    <r>
      <rPr>
        <rFont val="Arial"/>
        <family val="2"/>
        <color rgb="000000FF"/>
        <sz val="10"/>
      </rPr>
      <t xml:space="preserve">http://www.hep.hr/ods/kupci/tarifni.aspx</t>
    </r>
    <r>
      <rPr>
        <rFont val="Arial"/>
        <family val="2"/>
        <sz val="10"/>
      </rPr>
      <t xml:space="preserve">  VT 07-21h, NT 21-07h (pomaknuti sve za +1h ljeti)</t>
    </r>
  </si>
  <si>
    <t>Cijena VT [kn/kWh]</t>
  </si>
  <si>
    <t>Cijena NT [kn/kWh]</t>
  </si>
  <si>
    <t>Osobna potrošnja (ispuniti sve zeleno):</t>
  </si>
  <si>
    <t>Radnih sati dnevno VT (sati)</t>
  </si>
  <si>
    <t>Radnih sati dnevno NT (sati)</t>
  </si>
  <si>
    <t>Broj žarulja (kom)</t>
  </si>
  <si>
    <t>Cijena jedne nove žarulje (kn)</t>
  </si>
  <si>
    <t>Snaga jedne stare žarulje (W)</t>
  </si>
  <si>
    <t>Snaga jedne nove žarulje (W)</t>
  </si>
  <si>
    <t>MTBF nove žarulje (mjeseci)</t>
  </si>
  <si>
    <t>Stare žarulje</t>
  </si>
  <si>
    <t>Nove žarulje</t>
  </si>
  <si>
    <t>Potrošeno kWh mjesečno na rasvjetu VT</t>
  </si>
  <si>
    <t>kWh</t>
  </si>
  <si>
    <t>Potrošeno kWh mjesečno na rasvjetu NT</t>
  </si>
  <si>
    <t>Potrošeno kn mjesečno na rasvjetu</t>
  </si>
  <si>
    <t>kn</t>
  </si>
  <si>
    <t>Jednokratni trošak zamjene (kn)</t>
  </si>
  <si>
    <t>Mjesečna ušteda struje (kn)</t>
  </si>
  <si>
    <t>Mjesečna ušteda struje za rasvjetu (%)</t>
  </si>
  <si>
    <t>%</t>
  </si>
  <si>
    <t>U plusu nakon koliko mjeseci?</t>
  </si>
  <si>
    <t>mjeseci</t>
  </si>
  <si>
    <t>Amortizirana ušteda u MTBF mj. (kn)</t>
  </si>
  <si>
    <t>Neamortizirana godišnja ušteda (kn)</t>
  </si>
  <si>
    <t>Amortizirana godišnja ušteda (kn)</t>
  </si>
  <si>
    <t>Tablica za izračun uštede zamjena žarulja klasične na štedne CFL/LED</t>
  </si>
  <si>
    <r>
      <t xml:space="preserve">by Matija Nalis &lt;</t>
    </r>
    <r>
      <rPr>
        <rFont val="Arial"/>
        <family val="2"/>
        <color rgb="000000FF"/>
        <sz val="10"/>
      </rPr>
      <t xml:space="preserve">mnalis-oocalc-hep@voyager.hr</t>
    </r>
    <r>
      <rPr>
        <rFont val="Arial"/>
        <family val="2"/>
        <sz val="10"/>
      </rPr>
      <t xml:space="preserve">&gt;</t>
    </r>
  </si>
  <si>
    <t>V1.0, zahvaljujem na prijavi eventualnih grešaka ili ideja za poboljšanje</t>
  </si>
  <si>
    <r>
      <t xml:space="preserve">Kopiranje dozvoljeno pod GPLv3+ licencom, </t>
    </r>
    <r>
      <rPr>
        <rFont val="Arial"/>
        <family val="2"/>
        <color rgb="000000FF"/>
        <sz val="10"/>
      </rPr>
      <t xml:space="preserve">http://www.gnu.org/licenses/gpl.html</t>
    </r>
  </si>
  <si>
    <t>Upute:</t>
  </si>
  <si>
    <t>ispunite svjetlo zelena polja sa trenutnim podacima, a rezultate uštede pogledajte u plavim poljima</t>
  </si>
</sst>
</file>

<file path=xl/styles.xml><?xml version="1.0" encoding="utf-8"?>
<styleSheet xmlns="http://schemas.openxmlformats.org/spreadsheetml/2006/main">
  <numFmts count="4">
    <numFmt formatCode="GENERAL" numFmtId="164"/>
    <numFmt formatCode="0.0000" numFmtId="165"/>
    <numFmt formatCode="0.00" numFmtId="166"/>
    <numFmt formatCode="0.0" numFmtId="167"/>
  </numFmts>
  <fonts count="6">
    <font>
      <name val="Arial"/>
      <family val="2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0"/>
      <sz val="10"/>
    </font>
    <font>
      <name val="Arial"/>
      <family val="2"/>
      <color rgb="000000FF"/>
      <sz val="10"/>
    </font>
    <font>
      <name val="Arial"/>
      <family val="2"/>
      <b val="true"/>
      <sz val="10"/>
    </font>
  </fonts>
  <fills count="7">
    <fill>
      <patternFill patternType="none"/>
    </fill>
    <fill>
      <patternFill patternType="gray125"/>
    </fill>
    <fill>
      <patternFill patternType="solid">
        <fgColor rgb="0000AE00"/>
        <bgColor rgb="00339966"/>
      </patternFill>
    </fill>
    <fill>
      <patternFill patternType="solid">
        <fgColor rgb="003DEB3D"/>
        <bgColor rgb="0033CCCC"/>
      </patternFill>
    </fill>
    <fill>
      <patternFill patternType="solid">
        <fgColor rgb="00FFFF99"/>
        <bgColor rgb="00FFFFCC"/>
      </patternFill>
    </fill>
    <fill>
      <patternFill patternType="solid">
        <fgColor rgb="0000DCFF"/>
        <bgColor rgb="0000FFFF"/>
      </patternFill>
    </fill>
    <fill>
      <patternFill patternType="solid">
        <fgColor rgb="0000FFFF"/>
        <bgColor rgb="0000FFFF"/>
      </patternFill>
    </fill>
  </fills>
  <borders count="12">
    <border diagonalDown="false" diagonalUp="false">
      <left/>
      <right/>
      <top/>
      <bottom/>
      <diagonal/>
    </border>
    <border diagonalDown="false" diagonalUp="false">
      <left style="hair"/>
      <right/>
      <top style="hair"/>
      <bottom/>
      <diagonal/>
    </border>
    <border diagonalDown="false" diagonalUp="false">
      <left/>
      <right/>
      <top style="hair"/>
      <bottom/>
      <diagonal/>
    </border>
    <border diagonalDown="false" diagonalUp="false">
      <left/>
      <right style="hair"/>
      <top style="hair"/>
      <bottom/>
      <diagonal/>
    </border>
    <border diagonalDown="false" diagonalUp="false">
      <left style="hair"/>
      <right/>
      <top/>
      <bottom/>
      <diagonal/>
    </border>
    <border diagonalDown="false" diagonalUp="false">
      <left/>
      <right style="hair"/>
      <top/>
      <bottom/>
      <diagonal/>
    </border>
    <border diagonalDown="false" diagonalUp="false">
      <left style="hair"/>
      <right/>
      <top/>
      <bottom style="hair"/>
      <diagonal/>
    </border>
    <border diagonalDown="false" diagonalUp="false">
      <left/>
      <right/>
      <top/>
      <bottom style="hair"/>
      <diagonal/>
    </border>
    <border diagonalDown="false" diagonalUp="false">
      <left/>
      <right style="hair"/>
      <top/>
      <bottom style="hair"/>
      <diagonal/>
    </border>
    <border diagonalDown="false" diagonalUp="false">
      <left style="hair"/>
      <right/>
      <top style="hair"/>
      <bottom style="hair"/>
      <diagonal/>
    </border>
    <border diagonalDown="false" diagonalUp="false">
      <left/>
      <right/>
      <top style="hair"/>
      <bottom style="hair"/>
      <diagonal/>
    </border>
    <border diagonalDown="false" diagonalUp="false">
      <left/>
      <right style="hair"/>
      <top style="hair"/>
      <bottom style="hair"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22">
    <xf applyAlignment="false" applyBorder="false" applyFont="false" applyProtection="false" borderId="0" fillId="0" fontId="0" numFmtId="164" xfId="0"/>
    <xf applyAlignment="false" applyBorder="false" applyFont="false" applyProtection="true" borderId="0" fillId="2" fontId="0" numFmtId="165" xfId="0">
      <protection hidden="false" locked="false"/>
    </xf>
    <xf applyAlignment="false" applyBorder="true" applyFont="true" applyProtection="false" borderId="1" fillId="0" fontId="0" numFmtId="164" xfId="0"/>
    <xf applyAlignment="false" applyBorder="true" applyFont="false" applyProtection="false" borderId="2" fillId="0" fontId="0" numFmtId="164" xfId="0"/>
    <xf applyAlignment="false" applyBorder="true" applyFont="false" applyProtection="false" borderId="3" fillId="0" fontId="0" numFmtId="164" xfId="0"/>
    <xf applyAlignment="false" applyBorder="true" applyFont="true" applyProtection="false" borderId="4" fillId="0" fontId="0" numFmtId="164" xfId="0"/>
    <xf applyAlignment="false" applyBorder="true" applyFont="false" applyProtection="true" borderId="0" fillId="3" fontId="0" numFmtId="164" xfId="0">
      <protection hidden="false" locked="false"/>
    </xf>
    <xf applyAlignment="false" applyBorder="true" applyFont="true" applyProtection="false" borderId="0" fillId="0" fontId="0" numFmtId="164" xfId="0"/>
    <xf applyAlignment="false" applyBorder="true" applyFont="false" applyProtection="true" borderId="5" fillId="3" fontId="0" numFmtId="164" xfId="0">
      <protection hidden="false" locked="false"/>
    </xf>
    <xf applyAlignment="false" applyBorder="true" applyFont="false" applyProtection="false" borderId="6" fillId="0" fontId="0" numFmtId="164" xfId="0"/>
    <xf applyAlignment="false" applyBorder="true" applyFont="false" applyProtection="false" borderId="7" fillId="0" fontId="0" numFmtId="164" xfId="0"/>
    <xf applyAlignment="false" applyBorder="true" applyFont="false" applyProtection="true" borderId="8" fillId="3" fontId="0" numFmtId="164" xfId="0">
      <protection hidden="false" locked="false"/>
    </xf>
    <xf applyAlignment="false" applyBorder="false" applyFont="false" applyProtection="false" borderId="0" fillId="0" fontId="0" numFmtId="166" xfId="0"/>
    <xf applyAlignment="false" applyBorder="false" applyFont="true" applyProtection="false" borderId="0" fillId="0" fontId="0" numFmtId="166" xfId="0"/>
    <xf applyAlignment="false" applyBorder="false" applyFont="true" applyProtection="false" borderId="0" fillId="0" fontId="0" numFmtId="166" xfId="0"/>
    <xf applyAlignment="false" applyBorder="false" applyFont="true" applyProtection="false" borderId="0" fillId="4" fontId="0" numFmtId="166" xfId="0"/>
    <xf applyAlignment="false" applyBorder="false" applyFont="false" applyProtection="false" borderId="0" fillId="0" fontId="0" numFmtId="166" xfId="0"/>
    <xf applyAlignment="false" applyBorder="false" applyFont="true" applyProtection="false" borderId="0" fillId="5" fontId="0" numFmtId="166" xfId="0"/>
    <xf applyAlignment="false" applyBorder="false" applyFont="false" applyProtection="false" borderId="0" fillId="5" fontId="0" numFmtId="167" xfId="0"/>
    <xf applyAlignment="false" applyBorder="true" applyFont="true" applyProtection="false" borderId="9" fillId="0" fontId="5" numFmtId="164" xfId="0"/>
    <xf applyAlignment="false" applyBorder="true" applyFont="false" applyProtection="false" borderId="10" fillId="6" fontId="0" numFmtId="166" xfId="0"/>
    <xf applyAlignment="false" applyBorder="true" applyFont="true" applyProtection="false" borderId="11" fillId="0" fontId="0" numFmtId="164" xfId="0"/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  <colors>
    <indexedColors>
      <rgbColor rgb="00000000"/>
      <rgbColor rgb="00FFFFFF"/>
      <rgbColor rgb="00FF0000"/>
      <rgbColor rgb="003DEB3D"/>
      <rgbColor rgb="000000FF"/>
      <rgbColor rgb="00FFFF00"/>
      <rgbColor rgb="00FF00FF"/>
      <rgbColor rgb="0000FFFF"/>
      <rgbColor rgb="00800000"/>
      <rgbColor rgb="0000AE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://www.hep.hr/ods/kupci/tarifni.aspx" TargetMode="Externa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hyperlink" Target="mailto:mnalis-oocalc-hep@voyager.hr" TargetMode="External"/><Relationship Id="rId2" Type="http://schemas.openxmlformats.org/officeDocument/2006/relationships/hyperlink" Target="http://www.gnu.org/licenses/gpl.html" TargetMode="Externa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E24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" min="1" style="0" width="36.4196078431373"/>
    <col collapsed="false" hidden="false" max="2" min="2" style="0" width="11.6235294117647"/>
    <col collapsed="false" hidden="false" max="3" min="3" style="0" width="33.4352941176471"/>
    <col collapsed="false" hidden="false" max="4" min="4" style="0" width="11.6235294117647"/>
    <col collapsed="false" hidden="false" max="5" min="5" style="0" width="7.53333333333333"/>
    <col collapsed="false" hidden="false" max="1025" min="6" style="0" width="11.6235294117647"/>
  </cols>
  <sheetData>
    <row collapsed="false" customFormat="false" customHeight="false" hidden="false" ht="12.8" outlineLevel="0" r="2">
      <c r="A2" s="0" t="s">
        <v>0</v>
      </c>
    </row>
    <row collapsed="false" customFormat="false" customHeight="false" hidden="false" ht="12.8" outlineLevel="0" r="3">
      <c r="A3" s="0" t="s">
        <v>1</v>
      </c>
      <c r="B3" s="1" t="n">
        <v>1.14</v>
      </c>
      <c r="C3" s="0" t="s">
        <v>2</v>
      </c>
      <c r="D3" s="1" t="n">
        <v>0.56</v>
      </c>
    </row>
    <row collapsed="false" customFormat="false" customHeight="false" hidden="false" ht="12.8" outlineLevel="0" r="6">
      <c r="A6" s="2" t="s">
        <v>3</v>
      </c>
      <c r="B6" s="3"/>
      <c r="C6" s="3"/>
      <c r="D6" s="4"/>
    </row>
    <row collapsed="false" customFormat="false" customHeight="false" hidden="false" ht="12.8" outlineLevel="0" r="7">
      <c r="A7" s="5" t="s">
        <v>4</v>
      </c>
      <c r="B7" s="6" t="n">
        <v>2</v>
      </c>
      <c r="C7" s="7" t="s">
        <v>5</v>
      </c>
      <c r="D7" s="8" t="n">
        <v>3</v>
      </c>
    </row>
    <row collapsed="false" customFormat="false" customHeight="false" hidden="false" ht="12.8" outlineLevel="0" r="8">
      <c r="A8" s="5" t="s">
        <v>6</v>
      </c>
      <c r="B8" s="6" t="n">
        <v>4</v>
      </c>
      <c r="C8" s="7" t="s">
        <v>7</v>
      </c>
      <c r="D8" s="8" t="n">
        <v>65</v>
      </c>
    </row>
    <row collapsed="false" customFormat="false" customHeight="false" hidden="false" ht="12.8" outlineLevel="0" r="9">
      <c r="A9" s="5" t="s">
        <v>8</v>
      </c>
      <c r="B9" s="6" t="n">
        <v>60</v>
      </c>
      <c r="C9" s="7" t="s">
        <v>9</v>
      </c>
      <c r="D9" s="8" t="n">
        <v>7</v>
      </c>
    </row>
    <row collapsed="false" customFormat="false" customHeight="false" hidden="false" ht="12.8" outlineLevel="0" r="10">
      <c r="A10" s="9"/>
      <c r="B10" s="10"/>
      <c r="C10" s="10" t="s">
        <v>10</v>
      </c>
      <c r="D10" s="11" t="n">
        <f aca="false">3*12</f>
        <v>36</v>
      </c>
    </row>
    <row collapsed="false" customFormat="false" customHeight="false" hidden="false" ht="12.8" outlineLevel="0" r="13">
      <c r="B13" s="0" t="s">
        <v>11</v>
      </c>
      <c r="D13" s="0" t="s">
        <v>12</v>
      </c>
    </row>
    <row collapsed="false" customFormat="false" customHeight="false" hidden="false" ht="12.8" outlineLevel="0" r="14">
      <c r="A14" s="0" t="s">
        <v>13</v>
      </c>
      <c r="B14" s="12" t="n">
        <f aca="false">B8*B9*B7*30/1000</f>
        <v>14.4</v>
      </c>
      <c r="C14" s="0" t="s">
        <v>14</v>
      </c>
      <c r="D14" s="13" t="n">
        <f aca="false">B8*D9*B7*30/1000</f>
        <v>1.68</v>
      </c>
      <c r="E14" s="0" t="s">
        <v>14</v>
      </c>
    </row>
    <row collapsed="false" customFormat="false" customHeight="false" hidden="false" ht="12.8" outlineLevel="0" r="15">
      <c r="A15" s="0" t="s">
        <v>15</v>
      </c>
      <c r="B15" s="14" t="n">
        <f aca="false">B8*B9*D7*30/1000</f>
        <v>21.6</v>
      </c>
      <c r="C15" s="0" t="s">
        <v>14</v>
      </c>
      <c r="D15" s="13" t="n">
        <f aca="false">B8*D9*D7*30/1000</f>
        <v>2.52</v>
      </c>
      <c r="E15" s="0" t="s">
        <v>14</v>
      </c>
    </row>
    <row collapsed="false" customFormat="false" customHeight="false" hidden="false" ht="12.8" outlineLevel="0" r="16">
      <c r="A16" s="0" t="s">
        <v>16</v>
      </c>
      <c r="B16" s="15" t="n">
        <f aca="false">B14*B3+B15*D3</f>
        <v>28.512</v>
      </c>
      <c r="C16" s="0" t="s">
        <v>17</v>
      </c>
      <c r="D16" s="15" t="n">
        <f aca="false">D14*B3+D15*D3</f>
        <v>3.3264</v>
      </c>
      <c r="E16" s="0" t="s">
        <v>17</v>
      </c>
    </row>
    <row collapsed="false" customFormat="false" customHeight="false" hidden="false" ht="12.8" outlineLevel="0" r="17">
      <c r="B17" s="14"/>
      <c r="D17" s="14"/>
    </row>
    <row collapsed="false" customFormat="false" customHeight="false" hidden="false" ht="12.8" outlineLevel="0" r="18">
      <c r="C18" s="0" t="s">
        <v>18</v>
      </c>
      <c r="D18" s="16" t="n">
        <f aca="false">D8*B8</f>
        <v>260</v>
      </c>
      <c r="E18" s="0" t="s">
        <v>17</v>
      </c>
    </row>
    <row collapsed="false" customFormat="false" customHeight="false" hidden="false" ht="12.8" outlineLevel="0" r="19">
      <c r="C19" s="0" t="s">
        <v>19</v>
      </c>
      <c r="D19" s="17" t="n">
        <f aca="false">B16-D16</f>
        <v>25.1856</v>
      </c>
      <c r="E19" s="0" t="s">
        <v>17</v>
      </c>
    </row>
    <row collapsed="false" customFormat="false" customHeight="false" hidden="false" ht="12.8" outlineLevel="0" r="20">
      <c r="C20" s="0" t="s">
        <v>20</v>
      </c>
      <c r="D20" s="17" t="n">
        <f aca="false">(1-D16/B16)*100</f>
        <v>88.3333333333333</v>
      </c>
      <c r="E20" s="0" t="s">
        <v>21</v>
      </c>
    </row>
    <row collapsed="false" customFormat="false" customHeight="false" hidden="false" ht="12.8" outlineLevel="0" r="21">
      <c r="C21" s="0" t="s">
        <v>22</v>
      </c>
      <c r="D21" s="18" t="n">
        <f aca="false">ROUNDUP(D18/D19,1)</f>
        <v>10.4</v>
      </c>
      <c r="E21" s="0" t="s">
        <v>23</v>
      </c>
    </row>
    <row collapsed="false" customFormat="false" customHeight="false" hidden="false" ht="12.8" outlineLevel="0" r="22">
      <c r="C22" s="0" t="s">
        <v>24</v>
      </c>
      <c r="D22" s="12" t="n">
        <f aca="false">D19*D10-D18</f>
        <v>646.6816</v>
      </c>
      <c r="E22" s="0" t="s">
        <v>17</v>
      </c>
    </row>
    <row collapsed="false" customFormat="false" customHeight="false" hidden="false" ht="12.8" outlineLevel="0" r="23">
      <c r="C23" s="0" t="s">
        <v>25</v>
      </c>
      <c r="D23" s="12" t="n">
        <f aca="false">D19*12</f>
        <v>302.2272</v>
      </c>
      <c r="E23" s="0" t="s">
        <v>17</v>
      </c>
    </row>
    <row collapsed="false" customFormat="false" customHeight="false" hidden="false" ht="12.8" outlineLevel="0" r="24">
      <c r="C24" s="19" t="s">
        <v>26</v>
      </c>
      <c r="D24" s="20" t="n">
        <f aca="false">D22/D10*12</f>
        <v>215.560533333333</v>
      </c>
      <c r="E24" s="21" t="s">
        <v>17</v>
      </c>
    </row>
  </sheetData>
  <hyperlinks>
    <hyperlink display="http://www.hep.hr/ods/kupci/tarifni.aspx" ref="A2" r:id="rId1"/>
  </hyperlink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landscape" pageOrder="downThenOver" paperSize="9" scale="100" useFirstPageNumber="true" usePrinterDefaults="false" verticalDpi="300"/>
  <headerFooter differentFirst="false" differentOddEven="false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9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60">
      <selection activeCell="A1" activeCellId="0" pane="topLeft" sqref="A1"/>
    </sheetView>
  </sheetViews>
  <cols>
    <col collapsed="false" hidden="false" max="1025" min="1" style="0" width="11.6235294117647"/>
  </cols>
  <sheetData>
    <row collapsed="false" customFormat="false" customHeight="false" hidden="false" ht="12.8" outlineLevel="0" r="1">
      <c r="A1" s="0" t="s">
        <v>27</v>
      </c>
    </row>
    <row collapsed="false" customFormat="false" customHeight="false" hidden="false" ht="12.8" outlineLevel="0" r="2">
      <c r="A2" s="0" t="s">
        <v>28</v>
      </c>
    </row>
    <row collapsed="false" customFormat="false" customHeight="false" hidden="false" ht="12.8" outlineLevel="0" r="3">
      <c r="A3" s="0" t="s">
        <v>29</v>
      </c>
    </row>
    <row collapsed="false" customFormat="false" customHeight="false" hidden="false" ht="12.8" outlineLevel="0" r="5">
      <c r="A5" s="0" t="s">
        <v>30</v>
      </c>
    </row>
    <row collapsed="false" customFormat="false" customHeight="false" hidden="false" ht="12.8" outlineLevel="0" r="8">
      <c r="A8" s="0" t="s">
        <v>31</v>
      </c>
    </row>
    <row collapsed="false" customFormat="false" customHeight="false" hidden="false" ht="12.8" outlineLevel="0" r="9">
      <c r="A9" s="0" t="s">
        <v>32</v>
      </c>
    </row>
  </sheetData>
  <hyperlinks>
    <hyperlink display="mnalis-oocalc-hep@voyager.hr" ref="A2" r:id="rId1"/>
    <hyperlink display="http://www.gnu.org/licenses/gpl.html" ref="A5" r:id="rId2"/>
  </hyperlinks>
  <printOptions headings="false" gridLines="false" gridLinesSet="true" horizontalCentered="false" verticalCentered="false"/>
  <pageMargins left="0.7875" right="0.7875" top="1.025" bottom="1.025" header="0.7875" footer="0.7875"/>
  <pageSetup blackAndWhite="false" cellComments="none" copies="1" draft="false" firstPageNumber="1" fitToHeight="1" fitToWidth="1" horizontalDpi="300" orientation="landscape" pageOrder="downThenOver" paperSize="9" scale="100" useFirstPageNumber="false" usePrinterDefaults="false" verticalDpi="300"/>
  <headerFooter differentFirst="false" differentOddEven="false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40393</TotalTime>
  <Application>OpenOffice.org/3.2$Unix OpenOffice.org_project/320m19$Build-9505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2012-01-14T13:42:07.00Z</dcterms:created>
  <dcterms:modified xsi:type="dcterms:W3CDTF">2013-01-02T01:07:08.00Z</dcterms:modified>
  <cp:revision>17</cp:revision>
</cp:coreProperties>
</file>